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asimmetria_e_curtosi" sheetId="2" r:id="rId1"/>
  </sheets>
  <definedNames>
    <definedName name="n">asimmetria_e_curtosi!$D$2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 a="1"/>
  <c r="E12" i="2" s="1"/>
  <c r="E18" i="2"/>
  <c r="D8" i="2"/>
  <c r="D7" i="2" a="1"/>
  <c r="D7" i="2" s="1"/>
  <c r="D5" i="2"/>
  <c r="D4" i="2"/>
  <c r="D3" i="2"/>
  <c r="D6" i="2" s="1"/>
  <c r="E17" i="2"/>
  <c r="E14" i="2" l="1"/>
  <c r="E11" i="2"/>
  <c r="E13" i="2" s="1"/>
</calcChain>
</file>

<file path=xl/sharedStrings.xml><?xml version="1.0" encoding="utf-8"?>
<sst xmlns="http://schemas.openxmlformats.org/spreadsheetml/2006/main" count="23" uniqueCount="21">
  <si>
    <t>n=</t>
  </si>
  <si>
    <t>Indice di asimmetria corretto utilizzando direttamente la formula ASIMMETRIA</t>
  </si>
  <si>
    <t>Dati della Tabella 4.2</t>
  </si>
  <si>
    <t>Kutilde</t>
  </si>
  <si>
    <t>Indice di curtosi corretto utilizzando direttamente la formula CURTOSI</t>
  </si>
  <si>
    <t>M=</t>
  </si>
  <si>
    <t>Me=</t>
  </si>
  <si>
    <t>Indice di asimmetria di Pearson</t>
  </si>
  <si>
    <t>σ=</t>
  </si>
  <si>
    <t>Scostamento medio assoluto dalla mediana</t>
  </si>
  <si>
    <r>
      <t>S</t>
    </r>
    <r>
      <rPr>
        <vertAlign val="sub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=</t>
    </r>
  </si>
  <si>
    <r>
      <t>AS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</si>
  <si>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AS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</si>
  <si>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t>Indice di asimmetria di Gini</t>
  </si>
  <si>
    <t>ϒ=</t>
  </si>
  <si>
    <r>
      <t>ϒ</t>
    </r>
    <r>
      <rPr>
        <vertAlign val="subscript"/>
        <sz val="11"/>
        <color theme="1"/>
        <rFont val="Calibri"/>
        <family val="2"/>
      </rPr>
      <t>corr</t>
    </r>
    <r>
      <rPr>
        <sz val="11"/>
        <color theme="1"/>
        <rFont val="Calibri"/>
        <family val="2"/>
      </rPr>
      <t>=</t>
    </r>
  </si>
  <si>
    <r>
      <t>Kutilde</t>
    </r>
    <r>
      <rPr>
        <vertAlign val="subscript"/>
        <sz val="11"/>
        <color theme="1"/>
        <rFont val="Calibri"/>
        <family val="2"/>
        <scheme val="minor"/>
      </rPr>
      <t>corr</t>
    </r>
  </si>
  <si>
    <t>Indice di curtosi</t>
  </si>
  <si>
    <t>Indice di asimmetria corretto applicando la correzione all'indice gamma</t>
  </si>
  <si>
    <t>Indice di asimmetria di Fisher calcolato tramite la funzione ASIMMETRIA.P</t>
  </si>
  <si>
    <t>Indice di asimmetria di Fisher calcolato tramite l'implementazione manuale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</si>
</sst>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7" sqref="D7"/>
    </sheetView>
  </sheetViews>
  <sheetFormatPr defaultRowHeight="14.4" x14ac:dyDescent="0.3"/>
  <cols>
    <col min="5" max="5" width="11.5546875" bestFit="1" customWidth="1"/>
    <col min="6" max="7" width="9.21875" bestFit="1" customWidth="1"/>
  </cols>
  <sheetData>
    <row r="1" spans="1:6" x14ac:dyDescent="0.3">
      <c r="A1">
        <v>20</v>
      </c>
    </row>
    <row r="2" spans="1:6" x14ac:dyDescent="0.3">
      <c r="A2">
        <v>31</v>
      </c>
      <c r="C2" t="s">
        <v>0</v>
      </c>
      <c r="D2">
        <v>20</v>
      </c>
    </row>
    <row r="3" spans="1:6" x14ac:dyDescent="0.3">
      <c r="A3">
        <v>40</v>
      </c>
      <c r="C3" t="s">
        <v>5</v>
      </c>
      <c r="D3">
        <f>AVERAGE(A1:A20)</f>
        <v>121.55</v>
      </c>
    </row>
    <row r="4" spans="1:6" x14ac:dyDescent="0.3">
      <c r="A4">
        <v>50</v>
      </c>
      <c r="C4" t="s">
        <v>6</v>
      </c>
      <c r="D4">
        <f>MEDIAN(A1:A20)</f>
        <v>107.5</v>
      </c>
    </row>
    <row r="5" spans="1:6" x14ac:dyDescent="0.3">
      <c r="A5">
        <v>65</v>
      </c>
      <c r="C5" s="2" t="s">
        <v>8</v>
      </c>
      <c r="D5">
        <f>_xlfn.STDEV.P(A1:A20)</f>
        <v>71.270944290082198</v>
      </c>
    </row>
    <row r="6" spans="1:6" ht="15.6" x14ac:dyDescent="0.35">
      <c r="A6">
        <v>72</v>
      </c>
      <c r="C6" t="s">
        <v>11</v>
      </c>
      <c r="D6">
        <f>(D3-D4)/D5</f>
        <v>0.1971350336374755</v>
      </c>
      <c r="E6" t="s">
        <v>7</v>
      </c>
    </row>
    <row r="7" spans="1:6" ht="15.6" x14ac:dyDescent="0.35">
      <c r="A7">
        <v>85</v>
      </c>
      <c r="C7" t="s">
        <v>10</v>
      </c>
      <c r="D7">
        <f t="array" ref="D7">AVERAGE(ABS(A1:A20-MEDIAN(A1:A20)))</f>
        <v>54.75</v>
      </c>
      <c r="E7" t="s">
        <v>9</v>
      </c>
    </row>
    <row r="8" spans="1:6" ht="15.6" x14ac:dyDescent="0.35">
      <c r="A8">
        <v>100</v>
      </c>
      <c r="C8" t="s">
        <v>12</v>
      </c>
      <c r="D8">
        <f>(D3-D4)/D7</f>
        <v>0.25662100456621001</v>
      </c>
      <c r="E8" t="s">
        <v>13</v>
      </c>
    </row>
    <row r="9" spans="1:6" x14ac:dyDescent="0.3">
      <c r="A9">
        <v>100</v>
      </c>
    </row>
    <row r="10" spans="1:6" x14ac:dyDescent="0.3">
      <c r="A10">
        <v>105</v>
      </c>
    </row>
    <row r="11" spans="1:6" x14ac:dyDescent="0.3">
      <c r="A11">
        <v>110</v>
      </c>
      <c r="C11" s="2" t="s">
        <v>14</v>
      </c>
      <c r="E11">
        <f>_xlfn.SKEW.P(A1:A20)</f>
        <v>0.82542541102845846</v>
      </c>
      <c r="F11" t="s">
        <v>19</v>
      </c>
    </row>
    <row r="12" spans="1:6" x14ac:dyDescent="0.3">
      <c r="A12">
        <v>125</v>
      </c>
      <c r="C12" s="2" t="s">
        <v>14</v>
      </c>
      <c r="E12">
        <f t="array" ref="E12">SUM((A1:A20-D3)^3)/(n*D5^3)</f>
        <v>0.82542541102845812</v>
      </c>
      <c r="F12" t="s">
        <v>20</v>
      </c>
    </row>
    <row r="13" spans="1:6" ht="15.6" x14ac:dyDescent="0.35">
      <c r="A13">
        <v>128</v>
      </c>
      <c r="C13" s="2" t="s">
        <v>15</v>
      </c>
      <c r="E13" s="1">
        <f>E11*SQRT(n*(n-1))/(n-2)</f>
        <v>0.89391685869708815</v>
      </c>
      <c r="F13" t="s">
        <v>18</v>
      </c>
    </row>
    <row r="14" spans="1:6" ht="15.6" x14ac:dyDescent="0.35">
      <c r="A14">
        <v>140</v>
      </c>
      <c r="C14" s="2" t="s">
        <v>15</v>
      </c>
      <c r="E14" s="1">
        <f>SKEW(A1:A20)</f>
        <v>0.89391685869708892</v>
      </c>
      <c r="F14" t="s">
        <v>1</v>
      </c>
    </row>
    <row r="15" spans="1:6" x14ac:dyDescent="0.3">
      <c r="A15">
        <v>150</v>
      </c>
    </row>
    <row r="16" spans="1:6" x14ac:dyDescent="0.3">
      <c r="A16">
        <v>175</v>
      </c>
    </row>
    <row r="17" spans="1:6" x14ac:dyDescent="0.3">
      <c r="A17">
        <v>190</v>
      </c>
      <c r="C17" t="s">
        <v>3</v>
      </c>
      <c r="E17">
        <f>SUM((A7:A26-AVERAGE(A7:A26))^4)/(n*_xlfn.VAR.P(A7:A26)^2)</f>
        <v>6.4530039119973818E-3</v>
      </c>
      <c r="F17" t="s">
        <v>17</v>
      </c>
    </row>
    <row r="18" spans="1:6" ht="15.6" x14ac:dyDescent="0.35">
      <c r="A18">
        <v>205</v>
      </c>
      <c r="C18" t="s">
        <v>16</v>
      </c>
      <c r="E18" s="1">
        <f>KURT(A1:A20)</f>
        <v>0.86118631578605331</v>
      </c>
      <c r="F18" t="s">
        <v>4</v>
      </c>
    </row>
    <row r="19" spans="1:6" x14ac:dyDescent="0.3">
      <c r="A19">
        <v>230</v>
      </c>
    </row>
    <row r="20" spans="1:6" x14ac:dyDescent="0.3">
      <c r="A20">
        <v>310</v>
      </c>
    </row>
    <row r="22" spans="1:6" x14ac:dyDescent="0.3">
      <c r="A2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asimmetria_e_curtosi</vt:lpstr>
      <vt:lpstr>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2019-03-12T10:57:46Z</dcterms:modified>
</cp:coreProperties>
</file>